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tmcguire\Desktop\"/>
    </mc:Choice>
  </mc:AlternateContent>
  <bookViews>
    <workbookView xWindow="0" yWindow="0" windowWidth="25600" windowHeight="13760" tabRatio="500"/>
  </bookViews>
  <sheets>
    <sheet name="EZ EDGE ROI Calculator - 2016" sheetId="5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5" l="1"/>
  <c r="B4" i="5"/>
  <c r="B12" i="5"/>
  <c r="B8" i="5"/>
  <c r="B3" i="5"/>
  <c r="B6" i="5"/>
  <c r="B10" i="5"/>
  <c r="B18" i="5"/>
  <c r="B19" i="5"/>
  <c r="B20" i="5"/>
  <c r="B13" i="5"/>
  <c r="B14" i="5"/>
  <c r="B15" i="5"/>
  <c r="B16" i="5"/>
  <c r="B17" i="5"/>
  <c r="B21" i="5"/>
</calcChain>
</file>

<file path=xl/sharedStrings.xml><?xml version="1.0" encoding="utf-8"?>
<sst xmlns="http://schemas.openxmlformats.org/spreadsheetml/2006/main" count="18" uniqueCount="18">
  <si>
    <t>Fuel cost per gallon</t>
  </si>
  <si>
    <t xml:space="preserve">Fuel savings </t>
  </si>
  <si>
    <t>Miles per trailer</t>
  </si>
  <si>
    <t xml:space="preserve">MPG average </t>
  </si>
  <si>
    <t>Number of units</t>
  </si>
  <si>
    <t>Savings per year per trailer</t>
  </si>
  <si>
    <t>Gallons saved per year</t>
  </si>
  <si>
    <t>ROI in Months</t>
  </si>
  <si>
    <t>Install LABOR hourly rate</t>
  </si>
  <si>
    <t>Gallons per year consumed per trailer</t>
  </si>
  <si>
    <t>EZ EDGE ROI Calculator - 2016</t>
  </si>
  <si>
    <t>Investment for EZ EDGE</t>
  </si>
  <si>
    <t>Internal installation hours per set</t>
  </si>
  <si>
    <t>Saving per month per trailer</t>
  </si>
  <si>
    <t>Total Savings per year</t>
  </si>
  <si>
    <t>Investment in EZ EDGE</t>
  </si>
  <si>
    <t>Installation of EZ EDGE</t>
  </si>
  <si>
    <t>Total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</si>
</sst>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_-&quot;$&quot;* #,##0_-;\-&quot;$&quot;* #,##0_-;_-&quot;$&quot;* &quot;-&quot;??_-;_-@_-"/>
    <numFmt numFmtId="166" formatCode="0.0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6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5" xfId="0" applyFill="1" applyBorder="1"/>
    <xf numFmtId="0" fontId="0" fillId="0" borderId="6" xfId="0" applyFill="1" applyBorder="1"/>
    <xf numFmtId="0" fontId="2" fillId="0" borderId="1" xfId="0" applyFont="1" applyBorder="1"/>
    <xf numFmtId="164" fontId="2" fillId="0" borderId="2" xfId="0" applyNumberFormat="1" applyFont="1" applyBorder="1"/>
    <xf numFmtId="1" fontId="2" fillId="0" borderId="2" xfId="0" applyNumberFormat="1" applyFont="1" applyBorder="1"/>
    <xf numFmtId="1" fontId="2" fillId="0" borderId="3" xfId="0" applyNumberFormat="1" applyFont="1" applyBorder="1"/>
    <xf numFmtId="0" fontId="2" fillId="0" borderId="7" xfId="0" applyFont="1" applyFill="1" applyBorder="1"/>
    <xf numFmtId="164" fontId="2" fillId="0" borderId="8" xfId="0" applyNumberFormat="1" applyFont="1" applyBorder="1"/>
    <xf numFmtId="164" fontId="2" fillId="2" borderId="2" xfId="0" applyNumberFormat="1" applyFont="1" applyFill="1" applyBorder="1"/>
    <xf numFmtId="2" fontId="2" fillId="2" borderId="2" xfId="0" applyNumberFormat="1" applyFont="1" applyFill="1" applyBorder="1"/>
    <xf numFmtId="2" fontId="2" fillId="0" borderId="2" xfId="0" applyNumberFormat="1" applyFont="1" applyBorder="1"/>
    <xf numFmtId="1" fontId="2" fillId="2" borderId="2" xfId="0" applyNumberFormat="1" applyFont="1" applyFill="1" applyBorder="1"/>
    <xf numFmtId="0" fontId="2" fillId="0" borderId="12" xfId="0" applyFont="1" applyBorder="1"/>
    <xf numFmtId="164" fontId="2" fillId="0" borderId="12" xfId="0" applyNumberFormat="1" applyFont="1" applyBorder="1"/>
    <xf numFmtId="0" fontId="0" fillId="0" borderId="2" xfId="0" applyBorder="1"/>
    <xf numFmtId="0" fontId="2" fillId="0" borderId="3" xfId="0" applyFont="1" applyBorder="1"/>
    <xf numFmtId="165" fontId="0" fillId="0" borderId="2" xfId="0" applyNumberFormat="1" applyBorder="1"/>
    <xf numFmtId="165" fontId="2" fillId="0" borderId="3" xfId="0" applyNumberFormat="1" applyFont="1" applyBorder="1"/>
    <xf numFmtId="164" fontId="2" fillId="0" borderId="1" xfId="0" applyNumberFormat="1" applyFont="1" applyBorder="1"/>
    <xf numFmtId="0" fontId="2" fillId="0" borderId="5" xfId="0" applyFont="1" applyFill="1" applyBorder="1"/>
    <xf numFmtId="164" fontId="2" fillId="0" borderId="2" xfId="0" applyNumberFormat="1" applyFont="1" applyFill="1" applyBorder="1"/>
    <xf numFmtId="0" fontId="2" fillId="3" borderId="5" xfId="0" applyFont="1" applyFill="1" applyBorder="1"/>
    <xf numFmtId="164" fontId="2" fillId="3" borderId="2" xfId="0" applyNumberFormat="1" applyFont="1" applyFill="1" applyBorder="1"/>
    <xf numFmtId="10" fontId="2" fillId="3" borderId="2" xfId="7" applyNumberFormat="1" applyFont="1" applyFill="1" applyBorder="1"/>
    <xf numFmtId="0" fontId="2" fillId="3" borderId="9" xfId="0" applyFont="1" applyFill="1" applyBorder="1"/>
    <xf numFmtId="166" fontId="2" fillId="3" borderId="11" xfId="0" applyNumberFormat="1" applyFont="1" applyFill="1" applyBorder="1"/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</cellXfs>
  <cellStyles count="36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Normal" xfId="0" builtinId="0"/>
    <cellStyle name="Percent" xfId="7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abSelected="1" zoomScale="78" zoomScaleNormal="78" workbookViewId="0">
      <selection sqref="A1:B1"/>
    </sheetView>
  </sheetViews>
  <sheetFormatPr defaultColWidth="10.6640625" defaultRowHeight="15.5" x14ac:dyDescent="0.35"/>
  <cols>
    <col min="1" max="1" width="46.5" customWidth="1"/>
    <col min="2" max="2" width="11.5" bestFit="1" customWidth="1"/>
  </cols>
  <sheetData>
    <row r="1" spans="1:2" ht="16" thickBot="1" x14ac:dyDescent="0.4">
      <c r="A1" s="29" t="s">
        <v>10</v>
      </c>
      <c r="B1" s="30"/>
    </row>
    <row r="2" spans="1:2" x14ac:dyDescent="0.35">
      <c r="A2" s="1" t="s">
        <v>4</v>
      </c>
      <c r="B2" s="5">
        <v>50</v>
      </c>
    </row>
    <row r="3" spans="1:2" x14ac:dyDescent="0.35">
      <c r="A3" s="2" t="s">
        <v>0</v>
      </c>
      <c r="B3" s="11">
        <f>2.25</f>
        <v>2.25</v>
      </c>
    </row>
    <row r="4" spans="1:2" x14ac:dyDescent="0.35">
      <c r="A4" s="2" t="s">
        <v>3</v>
      </c>
      <c r="B4" s="12">
        <f>6</f>
        <v>6</v>
      </c>
    </row>
    <row r="5" spans="1:2" x14ac:dyDescent="0.35">
      <c r="A5" s="2" t="s">
        <v>2</v>
      </c>
      <c r="B5" s="14">
        <f>40000</f>
        <v>40000</v>
      </c>
    </row>
    <row r="6" spans="1:2" x14ac:dyDescent="0.35">
      <c r="A6" s="24" t="s">
        <v>11</v>
      </c>
      <c r="B6" s="25">
        <f>799</f>
        <v>799</v>
      </c>
    </row>
    <row r="7" spans="1:2" x14ac:dyDescent="0.35">
      <c r="A7" s="22"/>
      <c r="B7" s="23"/>
    </row>
    <row r="8" spans="1:2" x14ac:dyDescent="0.35">
      <c r="A8" s="3" t="s">
        <v>8</v>
      </c>
      <c r="B8" s="6">
        <f>100</f>
        <v>100</v>
      </c>
    </row>
    <row r="9" spans="1:2" x14ac:dyDescent="0.35">
      <c r="A9" s="3" t="s">
        <v>12</v>
      </c>
      <c r="B9" s="13">
        <v>2</v>
      </c>
    </row>
    <row r="10" spans="1:2" x14ac:dyDescent="0.35">
      <c r="A10" s="3"/>
      <c r="B10" s="6">
        <f>B8*B9</f>
        <v>200</v>
      </c>
    </row>
    <row r="11" spans="1:2" x14ac:dyDescent="0.35">
      <c r="A11" s="3"/>
      <c r="B11" s="13"/>
    </row>
    <row r="12" spans="1:2" x14ac:dyDescent="0.35">
      <c r="A12" s="24" t="s">
        <v>1</v>
      </c>
      <c r="B12" s="26">
        <f>0.0735</f>
        <v>7.3499999999999996E-2</v>
      </c>
    </row>
    <row r="13" spans="1:2" x14ac:dyDescent="0.35">
      <c r="A13" s="3" t="s">
        <v>9</v>
      </c>
      <c r="B13" s="7">
        <f>B5/B4</f>
        <v>6666.666666666667</v>
      </c>
    </row>
    <row r="14" spans="1:2" ht="16" thickBot="1" x14ac:dyDescent="0.4">
      <c r="A14" s="4" t="s">
        <v>6</v>
      </c>
      <c r="B14" s="8">
        <f>B13*B12</f>
        <v>490</v>
      </c>
    </row>
    <row r="15" spans="1:2" ht="16" thickBot="1" x14ac:dyDescent="0.4">
      <c r="A15" s="9" t="s">
        <v>13</v>
      </c>
      <c r="B15" s="10">
        <f>B14*B3/12</f>
        <v>91.875</v>
      </c>
    </row>
    <row r="16" spans="1:2" ht="16" thickBot="1" x14ac:dyDescent="0.4">
      <c r="A16" s="15" t="s">
        <v>5</v>
      </c>
      <c r="B16" s="16">
        <f>B15*12</f>
        <v>1102.5</v>
      </c>
    </row>
    <row r="17" spans="1:2" x14ac:dyDescent="0.35">
      <c r="A17" s="5" t="s">
        <v>14</v>
      </c>
      <c r="B17" s="21">
        <f>B16*B2</f>
        <v>55125</v>
      </c>
    </row>
    <row r="18" spans="1:2" x14ac:dyDescent="0.35">
      <c r="A18" s="17" t="s">
        <v>15</v>
      </c>
      <c r="B18" s="19">
        <f>B2*B6</f>
        <v>39950</v>
      </c>
    </row>
    <row r="19" spans="1:2" x14ac:dyDescent="0.35">
      <c r="A19" s="17" t="s">
        <v>16</v>
      </c>
      <c r="B19" s="19">
        <f>B2*B8*B9</f>
        <v>10000</v>
      </c>
    </row>
    <row r="20" spans="1:2" ht="16" thickBot="1" x14ac:dyDescent="0.4">
      <c r="A20" s="18" t="s">
        <v>17</v>
      </c>
      <c r="B20" s="20">
        <f>B18+B19</f>
        <v>49950</v>
      </c>
    </row>
    <row r="21" spans="1:2" ht="16" thickBot="1" x14ac:dyDescent="0.4">
      <c r="A21" s="27" t="s">
        <v>7</v>
      </c>
      <c r="B21" s="28">
        <f>12*B20/B17</f>
        <v>10.873469387755103</v>
      </c>
    </row>
  </sheetData>
  <mergeCells count="1">
    <mergeCell ref="A1:B1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EZ EDGE ROI Calculator - 2016</vt:lpstr>
    </vt:vector>
  </TitlesOfParts>
  <Manager>Todd McGuire</Manager>
  <Company>Todd McGuire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EZ EDGE ROI Calculator</dc:title>
  <dc:subject>EZ EDGE ROI Calculator</dc:subject>
  <dc:creator>Todd McGuire</dc:creator>
  <cp:keywords>EZ EDGE ROI Calculator</cp:keywords>
  <dc:description>EZ EDGE ROI Calculator</dc:description>
  <cp:lastModifiedBy>Todd McGuire</cp:lastModifiedBy>
  <cp:revision>1</cp:revision>
  <dcterms:created xsi:type="dcterms:W3CDTF">2013-06-20T11:25:07Z</dcterms:created>
  <dcterms:modified xsi:type="dcterms:W3CDTF">2016-03-31T17:22:38Z</dcterms:modified>
  <cp:category>EZ EDGE ROI Calculator</cp:category>
  <cp:version>1</cp:version>
</cp:coreProperties>
</file>